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422CDAC-2794-4FBE-AB24-F1C87C4B49D7}" xr6:coauthVersionLast="45" xr6:coauthVersionMax="45" xr10:uidLastSave="{00000000-0000-0000-0000-000000000000}"/>
  <bookViews>
    <workbookView xWindow="2190" yWindow="0" windowWidth="25035" windowHeight="15555" xr2:uid="{00000000-000D-0000-FFFF-FFFF00000000}"/>
  </bookViews>
  <sheets>
    <sheet name="גיליון1" sheetId="1" r:id="rId1"/>
  </sheets>
  <definedNames>
    <definedName name="_xlnm.Print_Area" localSheetId="0">גיליון1!$A$1:$G$64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4" i="1" l="1"/>
  <c r="F63" i="1"/>
  <c r="F62" i="1"/>
  <c r="F61" i="1"/>
  <c r="F60" i="1"/>
  <c r="F59" i="1"/>
  <c r="F58" i="1"/>
  <c r="F57" i="1"/>
  <c r="F56" i="1"/>
  <c r="F55" i="1"/>
  <c r="E47" i="1"/>
  <c r="G33" i="1" l="1"/>
  <c r="G34" i="1" s="1"/>
  <c r="G35" i="1" s="1"/>
  <c r="F33" i="1"/>
  <c r="F34" i="1" s="1"/>
  <c r="F35" i="1" s="1"/>
</calcChain>
</file>

<file path=xl/sharedStrings.xml><?xml version="1.0" encoding="utf-8"?>
<sst xmlns="http://schemas.openxmlformats.org/spreadsheetml/2006/main" count="50" uniqueCount="38">
  <si>
    <t>אחוז דמי אבטלה</t>
  </si>
  <si>
    <t>שכר יומי</t>
  </si>
  <si>
    <t>שכר חודשי</t>
  </si>
  <si>
    <t>מגיל 28</t>
  </si>
  <si>
    <t>עד גיל 28</t>
  </si>
  <si>
    <t>סכום מצטבר למדרגה</t>
  </si>
  <si>
    <t>גיל</t>
  </si>
  <si>
    <t>הקלות לרגל המשבר:</t>
  </si>
  <si>
    <t>1. יציאה לחל”ת למשך 30 יום ומעלה.</t>
  </si>
  <si>
    <t>3. מעל גיל 20 ועד גיל פרישה</t>
  </si>
  <si>
    <t>שיעור דמי אבטלה משתנה בהתאם לגיל וכן מחושב במדרגות שכר. להלן הטבלה:</t>
  </si>
  <si>
    <t>סה"כ דמי אבטלה</t>
  </si>
  <si>
    <t>נתונים אישיים</t>
  </si>
  <si>
    <t>תוצאה</t>
  </si>
  <si>
    <t>מחשבון לחישוב דמי אבטלה ב"משבר הקורונה"</t>
  </si>
  <si>
    <t>ü</t>
  </si>
  <si>
    <t>מהו הסכום?</t>
  </si>
  <si>
    <t>לתשומת לב:</t>
  </si>
  <si>
    <t>שם עובד</t>
  </si>
  <si>
    <t>שכר חודשי ממוצע ל-6 חודשים אחרונים</t>
  </si>
  <si>
    <t>מחשבון דמי אבטלה</t>
  </si>
  <si>
    <t>ותק בעבודה בחודשים</t>
  </si>
  <si>
    <r>
      <t>שכר חודשי</t>
    </r>
    <r>
      <rPr>
        <b/>
        <sz val="11"/>
        <color theme="1"/>
        <rFont val="David"/>
        <family val="2"/>
      </rPr>
      <t xml:space="preserve"> (ממוצע 6 חודשים אחרונים)</t>
    </r>
  </si>
  <si>
    <t>* 44000</t>
  </si>
  <si>
    <t>יציאה לאבטלה אינה מחייבת התייצבות במשרדי ביטו”ל.</t>
  </si>
  <si>
    <t>יציאה לאבטלה אינה מחייבת ניצול של ימי חופשה.</t>
  </si>
  <si>
    <t>יש לוודא רישום העובדים באתר לשכת התעסוקה באמצעות טופס הודעה מיועד ל"משבר".</t>
  </si>
  <si>
    <t>ארבעה תנאים לזכאות לאבטלה. יתכן כי בהמשך תפורסמנה הקלות:</t>
  </si>
  <si>
    <t>2. מבוטח בביטוח אבטלה –עובד שכיר, תושב. עצמאי אינו מבוטח בביטוח אבטלה.</t>
  </si>
  <si>
    <t>על דמי אבטלה אין  נלוות: פנסיה, הבראה, צבירת חופש ומחלה השווים בערך ל 30% ופעמים עד 50%.</t>
  </si>
  <si>
    <t>* תקרת סכום מבוטח. יודגש כי דמי אבטלה מוגבלים בכל מקרה עד לסך של 10,550 ₪ לחודש. 
לאחר 25 יום התקרה 2/3 ותגיע ל 7,034 ₪.</t>
  </si>
  <si>
    <t>מחשבון אבטלה למשתמש יחיד</t>
  </si>
  <si>
    <t>מחשבון אבטלה לקליטה של מספר עובדים- עד 10 עובדים ברצף</t>
  </si>
  <si>
    <t>הודעת חל"ת תקפה מרגע ההודעה. אושר כי מי שידווח עד ה 19 לחודש יחושב כאילו מ ה 15.</t>
  </si>
  <si>
    <t>4. צבירת תקופת אכשרה – 6 חודש מתוך 18 חודשי עבודה שקדמו לאבטלה. (בד"כ 12 לרגל המשבר יש הקלה). (חודש עבודה נחשב כל חודש בגינו הופק תלוש, גם אם מדובר ביום בודד).</t>
  </si>
  <si>
    <r>
      <t>יש להכפיל את סכום השכר הממוצע של 6 חודש אחרון בהתאם לאחוזים. מחושב</t>
    </r>
    <r>
      <rPr>
        <u/>
        <sz val="12"/>
        <color theme="1"/>
        <rFont val="David"/>
        <family val="2"/>
      </rPr>
      <t xml:space="preserve"> אחד על גבי השני.</t>
    </r>
  </si>
  <si>
    <t>יש להתעדכן מידי יום באתר הביטוח הלאומי ולעקוב אחר פרסומים. צפוי הקלות.</t>
  </si>
  <si>
    <t>שימו לב - רישום בלשכת התעסוקה אינה הגשת תביעה. הגשת תביעה מתבצעת מול ביטוח לאומי ואפשרי לתבוע גם עד שנה ובתנאי שבוצע רישום באתר לשכת התעסוקה ופעלתם לפי הנחיות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</si>
</sst>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[$₪-40D]\ * #,##0_ ;_ [$₪-40D]\ * \-#,##0_ ;_ [$₪-40D]\ * &quot;-&quot;??_ ;_ @_ "/>
    <numFmt numFmtId="165" formatCode="_ [$₪-40D]\ * #,##0.00_ ;_ [$₪-40D]\ * \-#,##0.00_ ;_ [$₪-40D]\ * &quot;-&quot;??_ ;_ @_ "/>
    <numFmt numFmtId="166" formatCode="_ [$₪-40D]\ * #,##0.0_ ;_ [$₪-40D]\ * \-#,##0.0_ ;_ [$₪-40D]\ * &quot;-&quot;?_ ;_ @_ "/>
    <numFmt numFmtId="167" formatCode="_ * #,##0_ ;_ * \-#,##0_ ;_ * &quot;-&quot;??_ ;_ @_ "/>
  </numFmts>
  <fonts count="2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David"/>
      <family val="2"/>
    </font>
    <font>
      <b/>
      <sz val="22"/>
      <color rgb="FFFF0000"/>
      <name val="David"/>
      <family val="2"/>
    </font>
    <font>
      <b/>
      <sz val="11"/>
      <color theme="1"/>
      <name val="David"/>
      <family val="2"/>
    </font>
    <font>
      <sz val="12"/>
      <color theme="4" tint="-0.499984740745262"/>
      <name val="Guttman Yad-Brush"/>
      <charset val="177"/>
    </font>
    <font>
      <sz val="12"/>
      <color theme="1"/>
      <name val="David"/>
      <family val="2"/>
      <charset val="177"/>
    </font>
    <font>
      <sz val="12"/>
      <color theme="1"/>
      <name val="Wingdings"/>
      <charset val="2"/>
    </font>
    <font>
      <b/>
      <sz val="12"/>
      <color rgb="FF212121"/>
      <name val="David"/>
      <family val="2"/>
      <charset val="177"/>
    </font>
    <font>
      <sz val="12"/>
      <name val="David"/>
      <family val="2"/>
      <charset val="177"/>
    </font>
    <font>
      <sz val="12"/>
      <color rgb="FFFF0000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6"/>
      <color theme="0" tint="-4.9989318521683403E-2"/>
      <name val="David"/>
      <family val="2"/>
      <charset val="177"/>
    </font>
    <font>
      <sz val="12"/>
      <color theme="7" tint="-0.499984740745262"/>
      <name val="David"/>
      <family val="2"/>
    </font>
    <font>
      <b/>
      <sz val="14"/>
      <color theme="7" tint="-0.499984740745262"/>
      <name val="David"/>
      <family val="2"/>
    </font>
    <font>
      <b/>
      <sz val="12"/>
      <color theme="0" tint="-4.9989318521683403E-2"/>
      <name val="David"/>
      <family val="2"/>
      <charset val="177"/>
    </font>
    <font>
      <b/>
      <sz val="12"/>
      <color theme="7" tint="-0.499984740745262"/>
      <name val="David"/>
      <family val="2"/>
    </font>
    <font>
      <b/>
      <sz val="12"/>
      <color theme="7" tint="-0.499984740745262"/>
      <name val="David"/>
      <family val="2"/>
      <charset val="177"/>
    </font>
    <font>
      <sz val="11.5"/>
      <color theme="4" tint="-0.499984740745262"/>
      <name val="Guttman Yad-Brush"/>
      <charset val="177"/>
    </font>
    <font>
      <b/>
      <sz val="16"/>
      <color rgb="FFFF0000"/>
      <name val="David"/>
      <family val="2"/>
    </font>
    <font>
      <u/>
      <sz val="12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CFD9E2"/>
      </bottom>
      <diagonal/>
    </border>
    <border>
      <left style="medium">
        <color theme="7" tint="-0.499984740745262"/>
      </left>
      <right style="medium">
        <color theme="7" tint="-0.499984740745262"/>
      </right>
      <top style="medium">
        <color theme="7" tint="-0.499984740745262"/>
      </top>
      <bottom style="medium">
        <color theme="7" tint="-0.499984740745262"/>
      </bottom>
      <diagonal/>
    </border>
    <border>
      <left style="medium">
        <color theme="7" tint="-0.499984740745262"/>
      </left>
      <right/>
      <top style="medium">
        <color theme="7" tint="-0.499984740745262"/>
      </top>
      <bottom style="thin">
        <color theme="7" tint="-0.499984740745262"/>
      </bottom>
      <diagonal/>
    </border>
    <border>
      <left style="medium">
        <color theme="7" tint="-0.499984740745262"/>
      </left>
      <right/>
      <top style="thin">
        <color theme="7" tint="-0.499984740745262"/>
      </top>
      <bottom style="thin">
        <color theme="7" tint="-0.499984740745262"/>
      </bottom>
      <diagonal/>
    </border>
    <border>
      <left style="medium">
        <color theme="7" tint="-0.499984740745262"/>
      </left>
      <right/>
      <top style="thin">
        <color theme="7" tint="-0.499984740745262"/>
      </top>
      <bottom style="medium">
        <color theme="7" tint="-0.499984740745262"/>
      </bottom>
      <diagonal/>
    </border>
    <border>
      <left/>
      <right style="medium">
        <color theme="7" tint="-0.499984740745262"/>
      </right>
      <top style="medium">
        <color theme="7" tint="-0.499984740745262"/>
      </top>
      <bottom style="thin">
        <color theme="7" tint="-0.499984740745262"/>
      </bottom>
      <diagonal/>
    </border>
    <border>
      <left style="medium">
        <color theme="7" tint="-0.499984740745262"/>
      </left>
      <right style="medium">
        <color theme="7" tint="-0.499984740745262"/>
      </right>
      <top style="medium">
        <color theme="7" tint="-0.499984740745262"/>
      </top>
      <bottom style="thin">
        <color theme="7" tint="-0.499984740745262"/>
      </bottom>
      <diagonal/>
    </border>
    <border>
      <left style="medium">
        <color theme="7" tint="-0.499984740745262"/>
      </left>
      <right/>
      <top style="medium">
        <color theme="7" tint="-0.499984740745262"/>
      </top>
      <bottom style="medium">
        <color theme="7" tint="-0.499984740745262"/>
      </bottom>
      <diagonal/>
    </border>
    <border>
      <left/>
      <right style="medium">
        <color theme="7" tint="-0.499984740745262"/>
      </right>
      <top style="medium">
        <color theme="7" tint="-0.499984740745262"/>
      </top>
      <bottom style="medium">
        <color theme="7" tint="-0.499984740745262"/>
      </bottom>
      <diagonal/>
    </border>
    <border>
      <left/>
      <right style="medium">
        <color theme="7" tint="-0.499984740745262"/>
      </right>
      <top/>
      <bottom/>
      <diagonal/>
    </border>
    <border>
      <left style="medium">
        <color theme="7" tint="-0.499984740745262"/>
      </left>
      <right style="medium">
        <color theme="7" tint="-0.499984740745262"/>
      </right>
      <top/>
      <bottom style="thin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 style="medium">
        <color theme="7" tint="-0.499984740745262"/>
      </right>
      <top style="medium">
        <color theme="7" tint="-0.499984740745262"/>
      </top>
      <bottom/>
      <diagonal/>
    </border>
    <border>
      <left/>
      <right style="medium">
        <color theme="7" tint="-0.499984740745262"/>
      </right>
      <top/>
      <bottom style="medium">
        <color theme="7" tint="-0.499984740745262"/>
      </bottom>
      <diagonal/>
    </border>
    <border>
      <left style="medium">
        <color theme="7" tint="-0.499984740745262"/>
      </left>
      <right/>
      <top style="medium">
        <color theme="7" tint="-0.499984740745262"/>
      </top>
      <bottom/>
      <diagonal/>
    </border>
    <border>
      <left style="medium">
        <color theme="7" tint="-0.499984740745262"/>
      </left>
      <right/>
      <top/>
      <bottom style="medium">
        <color theme="7" tint="-0.499984740745262"/>
      </bottom>
      <diagonal/>
    </border>
    <border>
      <left style="medium">
        <color theme="7" tint="-0.499984740745262"/>
      </left>
      <right style="medium">
        <color theme="7" tint="-0.499984740745262"/>
      </right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/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  <border>
      <left style="medium">
        <color theme="7" tint="-0.499984740745262"/>
      </left>
      <right style="medium">
        <color theme="7" tint="-0.499984740745262"/>
      </right>
      <top style="medium">
        <color theme="7" tint="-0.499984740745262"/>
      </top>
      <bottom/>
      <diagonal/>
    </border>
    <border>
      <left style="medium">
        <color theme="7" tint="-0.499984740745262"/>
      </left>
      <right style="medium">
        <color theme="7" tint="-0.499984740745262"/>
      </right>
      <top style="medium">
        <color theme="7" tint="-0.499984740745262"/>
      </top>
      <bottom style="medium">
        <color rgb="FFCFD9E2"/>
      </bottom>
      <diagonal/>
    </border>
    <border>
      <left style="medium">
        <color theme="7" tint="-0.499984740745262"/>
      </left>
      <right style="medium">
        <color theme="7" tint="-0.499984740745262"/>
      </right>
      <top/>
      <bottom style="medium">
        <color rgb="FFCFD9E2"/>
      </bottom>
      <diagonal/>
    </border>
    <border>
      <left/>
      <right style="medium">
        <color theme="7" tint="-0.499984740745262"/>
      </right>
      <top/>
      <bottom style="medium">
        <color rgb="FFCFD9E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5" fillId="0" borderId="0" xfId="0" applyFont="1" applyAlignment="1">
      <alignment horizontal="right" readingOrder="2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166" fontId="6" fillId="0" borderId="0" xfId="0" applyNumberFormat="1" applyFont="1"/>
    <xf numFmtId="0" fontId="13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Protection="1">
      <protection hidden="1"/>
    </xf>
    <xf numFmtId="0" fontId="7" fillId="0" borderId="0" xfId="0" applyFont="1" applyAlignment="1">
      <alignment vertical="top"/>
    </xf>
    <xf numFmtId="164" fontId="6" fillId="0" borderId="0" xfId="0" applyNumberFormat="1" applyFont="1"/>
    <xf numFmtId="167" fontId="9" fillId="0" borderId="1" xfId="1" applyNumberFormat="1" applyFont="1" applyFill="1" applyBorder="1" applyAlignment="1">
      <alignment horizontal="right" vertical="center" readingOrder="1"/>
    </xf>
    <xf numFmtId="0" fontId="2" fillId="0" borderId="0" xfId="0" applyFont="1" applyAlignment="1">
      <alignment wrapText="1"/>
    </xf>
    <xf numFmtId="0" fontId="17" fillId="5" borderId="7" xfId="0" applyFont="1" applyFill="1" applyBorder="1" applyAlignment="1">
      <alignment horizontal="center" wrapText="1"/>
    </xf>
    <xf numFmtId="0" fontId="17" fillId="5" borderId="11" xfId="0" applyFont="1" applyFill="1" applyBorder="1" applyAlignment="1">
      <alignment horizontal="center" wrapText="1"/>
    </xf>
    <xf numFmtId="0" fontId="17" fillId="5" borderId="17" xfId="0" applyFont="1" applyFill="1" applyBorder="1" applyAlignment="1">
      <alignment horizontal="center" wrapText="1"/>
    </xf>
    <xf numFmtId="167" fontId="10" fillId="0" borderId="6" xfId="1" applyNumberFormat="1" applyFont="1" applyFill="1" applyBorder="1" applyProtection="1">
      <protection locked="0"/>
    </xf>
    <xf numFmtId="0" fontId="18" fillId="0" borderId="0" xfId="0" applyFont="1" applyAlignment="1">
      <alignment horizontal="right" readingOrder="2"/>
    </xf>
    <xf numFmtId="0" fontId="16" fillId="3" borderId="10" xfId="0" applyFont="1" applyFill="1" applyBorder="1" applyAlignment="1">
      <alignment wrapText="1"/>
    </xf>
    <xf numFmtId="0" fontId="15" fillId="4" borderId="2" xfId="0" applyFont="1" applyFill="1" applyBorder="1" applyAlignment="1">
      <alignment horizontal="center" vertical="center"/>
    </xf>
    <xf numFmtId="167" fontId="10" fillId="0" borderId="7" xfId="1" applyNumberFormat="1" applyFont="1" applyFill="1" applyBorder="1" applyProtection="1">
      <protection locked="0"/>
    </xf>
    <xf numFmtId="0" fontId="8" fillId="4" borderId="2" xfId="0" applyFont="1" applyFill="1" applyBorder="1" applyAlignment="1">
      <alignment horizontal="right" vertical="center" wrapText="1" readingOrder="1"/>
    </xf>
    <xf numFmtId="0" fontId="8" fillId="3" borderId="2" xfId="0" applyFont="1" applyFill="1" applyBorder="1" applyAlignment="1">
      <alignment horizontal="right" vertical="center" wrapText="1" readingOrder="1"/>
    </xf>
    <xf numFmtId="167" fontId="9" fillId="0" borderId="12" xfId="1" applyNumberFormat="1" applyFont="1" applyFill="1" applyBorder="1" applyAlignment="1">
      <alignment horizontal="right" vertical="center" readingOrder="1"/>
    </xf>
    <xf numFmtId="167" fontId="9" fillId="0" borderId="21" xfId="1" applyNumberFormat="1" applyFont="1" applyFill="1" applyBorder="1" applyAlignment="1">
      <alignment horizontal="right" vertical="center" readingOrder="1"/>
    </xf>
    <xf numFmtId="167" fontId="9" fillId="0" borderId="22" xfId="1" applyNumberFormat="1" applyFont="1" applyFill="1" applyBorder="1" applyAlignment="1">
      <alignment horizontal="right" vertical="center" readingOrder="1"/>
    </xf>
    <xf numFmtId="167" fontId="9" fillId="0" borderId="17" xfId="1" applyNumberFormat="1" applyFont="1" applyFill="1" applyBorder="1" applyAlignment="1">
      <alignment horizontal="right" vertical="center" readingOrder="1"/>
    </xf>
    <xf numFmtId="0" fontId="8" fillId="3" borderId="9" xfId="0" applyFont="1" applyFill="1" applyBorder="1" applyAlignment="1">
      <alignment horizontal="right" vertical="center" wrapText="1" readingOrder="1"/>
    </xf>
    <xf numFmtId="9" fontId="9" fillId="0" borderId="23" xfId="0" applyNumberFormat="1" applyFont="1" applyFill="1" applyBorder="1" applyAlignment="1">
      <alignment horizontal="right" vertical="center" readingOrder="1"/>
    </xf>
    <xf numFmtId="9" fontId="9" fillId="0" borderId="14" xfId="0" applyNumberFormat="1" applyFont="1" applyFill="1" applyBorder="1" applyAlignment="1">
      <alignment horizontal="right" vertical="center" readingOrder="1"/>
    </xf>
    <xf numFmtId="9" fontId="9" fillId="0" borderId="22" xfId="0" applyNumberFormat="1" applyFont="1" applyFill="1" applyBorder="1" applyAlignment="1">
      <alignment horizontal="right" vertical="center" readingOrder="1"/>
    </xf>
    <xf numFmtId="9" fontId="9" fillId="0" borderId="17" xfId="0" applyNumberFormat="1" applyFont="1" applyFill="1" applyBorder="1" applyAlignment="1">
      <alignment horizontal="right" vertical="center" readingOrder="1"/>
    </xf>
    <xf numFmtId="0" fontId="8" fillId="4" borderId="9" xfId="0" applyFont="1" applyFill="1" applyBorder="1" applyAlignment="1">
      <alignment horizontal="right" vertical="center" wrapText="1" readingOrder="1"/>
    </xf>
    <xf numFmtId="164" fontId="9" fillId="0" borderId="23" xfId="0" applyNumberFormat="1" applyFont="1" applyFill="1" applyBorder="1" applyAlignment="1">
      <alignment horizontal="right" vertical="center" readingOrder="1"/>
    </xf>
    <xf numFmtId="164" fontId="9" fillId="0" borderId="14" xfId="0" applyNumberFormat="1" applyFont="1" applyFill="1" applyBorder="1" applyAlignment="1">
      <alignment horizontal="right" vertical="center" readingOrder="1"/>
    </xf>
    <xf numFmtId="164" fontId="9" fillId="0" borderId="22" xfId="0" applyNumberFormat="1" applyFont="1" applyFill="1" applyBorder="1" applyAlignment="1">
      <alignment horizontal="right" vertical="center" readingOrder="1"/>
    </xf>
    <xf numFmtId="164" fontId="9" fillId="0" borderId="17" xfId="0" applyNumberFormat="1" applyFont="1" applyFill="1" applyBorder="1" applyAlignment="1">
      <alignment horizontal="right" vertical="center" readingOrder="1"/>
    </xf>
    <xf numFmtId="0" fontId="6" fillId="0" borderId="0" xfId="0" applyFont="1" applyAlignment="1">
      <alignment horizontal="right" readingOrder="2"/>
    </xf>
    <xf numFmtId="0" fontId="14" fillId="3" borderId="8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15" fillId="4" borderId="8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right"/>
    </xf>
    <xf numFmtId="0" fontId="11" fillId="5" borderId="9" xfId="0" applyFont="1" applyFill="1" applyBorder="1" applyAlignment="1">
      <alignment horizontal="right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right"/>
    </xf>
    <xf numFmtId="0" fontId="11" fillId="5" borderId="14" xfId="0" applyFont="1" applyFill="1" applyBorder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6" fillId="0" borderId="0" xfId="0" applyFont="1" applyAlignment="1">
      <alignment horizontal="right" wrapText="1" readingOrder="2"/>
    </xf>
    <xf numFmtId="0" fontId="6" fillId="0" borderId="0" xfId="0" applyFont="1" applyAlignment="1">
      <alignment horizontal="right" wrapText="1"/>
    </xf>
    <xf numFmtId="0" fontId="8" fillId="2" borderId="20" xfId="0" applyFont="1" applyFill="1" applyBorder="1" applyAlignment="1">
      <alignment horizontal="center" vertical="center" wrapText="1" readingOrder="2"/>
    </xf>
    <xf numFmtId="0" fontId="8" fillId="2" borderId="17" xfId="0" applyFont="1" applyFill="1" applyBorder="1" applyAlignment="1">
      <alignment horizontal="center" vertical="center" wrapText="1" readingOrder="2"/>
    </xf>
    <xf numFmtId="0" fontId="8" fillId="3" borderId="8" xfId="0" applyFont="1" applyFill="1" applyBorder="1" applyAlignment="1">
      <alignment horizontal="center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4" borderId="8" xfId="0" applyFont="1" applyFill="1" applyBorder="1" applyAlignment="1">
      <alignment horizontal="center" vertical="center" wrapText="1" readingOrder="1"/>
    </xf>
    <xf numFmtId="0" fontId="8" fillId="4" borderId="9" xfId="0" applyFont="1" applyFill="1" applyBorder="1" applyAlignment="1">
      <alignment horizontal="center" vertical="center" wrapText="1" readingOrder="1"/>
    </xf>
    <xf numFmtId="0" fontId="14" fillId="3" borderId="2" xfId="0" applyFont="1" applyFill="1" applyBorder="1" applyProtection="1">
      <protection hidden="1"/>
    </xf>
    <xf numFmtId="0" fontId="11" fillId="5" borderId="8" xfId="0" applyFont="1" applyFill="1" applyBorder="1" applyAlignment="1">
      <alignment horizontal="right" wrapText="1"/>
    </xf>
    <xf numFmtId="0" fontId="11" fillId="5" borderId="9" xfId="0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2121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1068456</xdr:colOff>
      <xdr:row>5</xdr:row>
      <xdr:rowOff>302558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7A46CFA7-05D2-4B91-9DA5-E50C00B893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201"/>
        <a:stretch/>
      </xdr:blipFill>
      <xdr:spPr bwMode="auto">
        <a:xfrm>
          <a:off x="11258922718" y="0"/>
          <a:ext cx="6062869" cy="1255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546653</xdr:colOff>
      <xdr:row>41</xdr:row>
      <xdr:rowOff>157369</xdr:rowOff>
    </xdr:from>
    <xdr:to>
      <xdr:col>6</xdr:col>
      <xdr:colOff>819979</xdr:colOff>
      <xdr:row>45</xdr:row>
      <xdr:rowOff>82825</xdr:rowOff>
    </xdr:to>
    <xdr:sp macro="" textlink="">
      <xdr:nvSpPr>
        <xdr:cNvPr id="7" name="בועת דיבור: אליפסה 6">
          <a:extLst>
            <a:ext uri="{FF2B5EF4-FFF2-40B4-BE49-F238E27FC236}">
              <a16:creationId xmlns:a16="http://schemas.microsoft.com/office/drawing/2014/main" id="{1FE21E26-414E-4D1A-9817-EA7276B7295D}"/>
            </a:ext>
          </a:extLst>
        </xdr:cNvPr>
        <xdr:cNvSpPr/>
      </xdr:nvSpPr>
      <xdr:spPr>
        <a:xfrm>
          <a:off x="11258897869" y="9806608"/>
          <a:ext cx="1184413" cy="720587"/>
        </a:xfrm>
        <a:prstGeom prst="wedgeEllipseCallout">
          <a:avLst>
            <a:gd name="adj1" fmla="val 74442"/>
            <a:gd name="adj2" fmla="val 291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654326</xdr:colOff>
      <xdr:row>42</xdr:row>
      <xdr:rowOff>115956</xdr:rowOff>
    </xdr:from>
    <xdr:to>
      <xdr:col>6</xdr:col>
      <xdr:colOff>795130</xdr:colOff>
      <xdr:row>45</xdr:row>
      <xdr:rowOff>99390</xdr:rowOff>
    </xdr:to>
    <xdr:sp macro="" textlink="">
      <xdr:nvSpPr>
        <xdr:cNvPr id="8" name="תיבת טקסט 7">
          <a:extLst>
            <a:ext uri="{FF2B5EF4-FFF2-40B4-BE49-F238E27FC236}">
              <a16:creationId xmlns:a16="http://schemas.microsoft.com/office/drawing/2014/main" id="{AF10CCDF-CB00-4E7A-8339-F03473C56241}"/>
            </a:ext>
          </a:extLst>
        </xdr:cNvPr>
        <xdr:cNvSpPr txBox="1"/>
      </xdr:nvSpPr>
      <xdr:spPr>
        <a:xfrm>
          <a:off x="11259196044" y="9052891"/>
          <a:ext cx="1051891" cy="7702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050" b="1"/>
            <a:t>יש</a:t>
          </a:r>
          <a:r>
            <a:rPr lang="he-IL" sz="1050" b="1" baseline="0"/>
            <a:t> למלא את נתוני העובד בתאים הריקים</a:t>
          </a:r>
        </a:p>
        <a:p>
          <a:pPr algn="r" rtl="1"/>
          <a:endParaRPr lang="he-IL" sz="1100"/>
        </a:p>
      </xdr:txBody>
    </xdr:sp>
    <xdr:clientData/>
  </xdr:twoCellAnchor>
  <xdr:twoCellAnchor>
    <xdr:from>
      <xdr:col>5</xdr:col>
      <xdr:colOff>604632</xdr:colOff>
      <xdr:row>52</xdr:row>
      <xdr:rowOff>149089</xdr:rowOff>
    </xdr:from>
    <xdr:to>
      <xdr:col>6</xdr:col>
      <xdr:colOff>814180</xdr:colOff>
      <xdr:row>55</xdr:row>
      <xdr:rowOff>8285</xdr:rowOff>
    </xdr:to>
    <xdr:sp macro="" textlink="">
      <xdr:nvSpPr>
        <xdr:cNvPr id="9" name="בועת דיבור: אליפסה 8">
          <a:extLst>
            <a:ext uri="{FF2B5EF4-FFF2-40B4-BE49-F238E27FC236}">
              <a16:creationId xmlns:a16="http://schemas.microsoft.com/office/drawing/2014/main" id="{71B46337-7654-48B0-B1D3-9A0D0F277247}"/>
            </a:ext>
          </a:extLst>
        </xdr:cNvPr>
        <xdr:cNvSpPr/>
      </xdr:nvSpPr>
      <xdr:spPr>
        <a:xfrm>
          <a:off x="11258969929" y="10668002"/>
          <a:ext cx="1120635" cy="770283"/>
        </a:xfrm>
        <a:prstGeom prst="wedgeEllipseCallout">
          <a:avLst>
            <a:gd name="adj1" fmla="val 74442"/>
            <a:gd name="adj2" fmla="val 291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5</xdr:col>
      <xdr:colOff>712304</xdr:colOff>
      <xdr:row>52</xdr:row>
      <xdr:rowOff>265042</xdr:rowOff>
    </xdr:from>
    <xdr:to>
      <xdr:col>6</xdr:col>
      <xdr:colOff>902804</xdr:colOff>
      <xdr:row>54</xdr:row>
      <xdr:rowOff>190501</xdr:rowOff>
    </xdr:to>
    <xdr:sp macro="" textlink="">
      <xdr:nvSpPr>
        <xdr:cNvPr id="10" name="תיבת טקסט 9">
          <a:extLst>
            <a:ext uri="{FF2B5EF4-FFF2-40B4-BE49-F238E27FC236}">
              <a16:creationId xmlns:a16="http://schemas.microsoft.com/office/drawing/2014/main" id="{1DC73657-F6BE-4F27-B592-3CDD38729791}"/>
            </a:ext>
          </a:extLst>
        </xdr:cNvPr>
        <xdr:cNvSpPr txBox="1"/>
      </xdr:nvSpPr>
      <xdr:spPr>
        <a:xfrm>
          <a:off x="11259088370" y="11388585"/>
          <a:ext cx="1101587" cy="5880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050" b="1"/>
            <a:t>יש</a:t>
          </a:r>
          <a:r>
            <a:rPr lang="he-IL" sz="1050" b="1" baseline="0"/>
            <a:t> למלא את נתוני העובד בתאים הריקים</a:t>
          </a:r>
        </a:p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L64"/>
  <sheetViews>
    <sheetView rightToLeft="1" tabSelected="1" view="pageBreakPreview" topLeftCell="A28" zoomScale="115" zoomScaleNormal="85" zoomScaleSheetLayoutView="115" workbookViewId="0">
      <selection activeCell="E45" sqref="E45"/>
    </sheetView>
  </sheetViews>
  <sheetFormatPr defaultRowHeight="15" x14ac:dyDescent="0.25"/>
  <cols>
    <col min="1" max="1" width="4" style="1" customWidth="1"/>
    <col min="2" max="2" width="14.75" style="1" customWidth="1"/>
    <col min="3" max="3" width="13.875" style="1" customWidth="1"/>
    <col min="4" max="4" width="10.25" style="1" customWidth="1"/>
    <col min="5" max="5" width="10.625" style="1" bestFit="1" customWidth="1"/>
    <col min="6" max="6" width="12" style="1" customWidth="1"/>
    <col min="7" max="7" width="14" style="1" customWidth="1"/>
    <col min="8" max="10" width="11" style="1" bestFit="1" customWidth="1"/>
    <col min="11" max="16384" width="9" style="1"/>
  </cols>
  <sheetData>
    <row r="6" spans="1:12" ht="24" customHeight="1" x14ac:dyDescent="0.25"/>
    <row r="7" spans="1:12" ht="15" customHeight="1" x14ac:dyDescent="0.25">
      <c r="A7" s="60" t="s">
        <v>14</v>
      </c>
      <c r="B7" s="60"/>
      <c r="C7" s="60"/>
      <c r="D7" s="60"/>
      <c r="E7" s="60"/>
      <c r="F7" s="60"/>
      <c r="G7" s="60"/>
    </row>
    <row r="8" spans="1:12" ht="15" customHeight="1" x14ac:dyDescent="0.25">
      <c r="A8" s="60"/>
      <c r="B8" s="60"/>
      <c r="C8" s="60"/>
      <c r="D8" s="60"/>
      <c r="E8" s="60"/>
      <c r="F8" s="60"/>
      <c r="G8" s="60"/>
    </row>
    <row r="9" spans="1:12" ht="15.75" x14ac:dyDescent="0.25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7.25" x14ac:dyDescent="0.35">
      <c r="A10" s="3" t="s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5.75" x14ac:dyDescent="0.25">
      <c r="A11" s="11" t="s">
        <v>15</v>
      </c>
      <c r="B11" s="4" t="s">
        <v>26</v>
      </c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5.75" customHeight="1" x14ac:dyDescent="0.25">
      <c r="A12" s="11" t="s">
        <v>15</v>
      </c>
      <c r="B12" s="4" t="s">
        <v>24</v>
      </c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5.75" x14ac:dyDescent="0.25">
      <c r="A13" s="11" t="s">
        <v>15</v>
      </c>
      <c r="B13" s="4" t="s">
        <v>25</v>
      </c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5.75" x14ac:dyDescent="0.25">
      <c r="A14" s="11" t="s">
        <v>15</v>
      </c>
      <c r="B14" s="4" t="s">
        <v>36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5.75" x14ac:dyDescent="0.25">
      <c r="A15" s="11" t="s">
        <v>15</v>
      </c>
      <c r="B15" s="4" t="s">
        <v>33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33" customHeight="1" x14ac:dyDescent="0.25">
      <c r="A16" s="11"/>
      <c r="B16" s="61" t="s">
        <v>37</v>
      </c>
      <c r="C16" s="61"/>
      <c r="D16" s="61"/>
      <c r="E16" s="61"/>
      <c r="F16" s="61"/>
      <c r="G16" s="61"/>
      <c r="H16" s="4"/>
      <c r="I16" s="4"/>
      <c r="J16" s="4"/>
      <c r="K16" s="4"/>
      <c r="L16" s="4"/>
    </row>
    <row r="17" spans="1:12" ht="15.75" x14ac:dyDescent="0.25">
      <c r="A17" s="5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7.25" x14ac:dyDescent="0.35">
      <c r="A18" s="19" t="s">
        <v>27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5.75" x14ac:dyDescent="0.25">
      <c r="A19" s="4"/>
      <c r="B19" s="6" t="s">
        <v>8</v>
      </c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5.75" x14ac:dyDescent="0.25">
      <c r="A20" s="4"/>
      <c r="B20" s="6" t="s">
        <v>28</v>
      </c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.75" x14ac:dyDescent="0.25">
      <c r="A21" s="4"/>
      <c r="B21" s="6" t="s">
        <v>9</v>
      </c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30.75" customHeight="1" x14ac:dyDescent="0.25">
      <c r="A22" s="4"/>
      <c r="B22" s="61" t="s">
        <v>34</v>
      </c>
      <c r="C22" s="61"/>
      <c r="D22" s="61"/>
      <c r="E22" s="61"/>
      <c r="F22" s="61"/>
      <c r="G22" s="61"/>
      <c r="H22" s="4"/>
      <c r="I22" s="4"/>
      <c r="J22" s="4"/>
      <c r="K22" s="4"/>
      <c r="L22" s="4"/>
    </row>
    <row r="23" spans="1:12" ht="15.75" x14ac:dyDescent="0.25">
      <c r="A23" s="4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17.25" x14ac:dyDescent="0.35">
      <c r="A24" s="3" t="s">
        <v>17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15.75" customHeight="1" x14ac:dyDescent="0.25">
      <c r="A25" s="4"/>
      <c r="B25" s="62" t="s">
        <v>29</v>
      </c>
      <c r="C25" s="62"/>
      <c r="D25" s="62"/>
      <c r="E25" s="62"/>
      <c r="F25" s="62"/>
      <c r="G25" s="62"/>
      <c r="H25" s="4"/>
      <c r="I25" s="4"/>
      <c r="J25" s="4"/>
      <c r="K25" s="4"/>
      <c r="L25" s="4"/>
    </row>
    <row r="26" spans="1:12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7.25" x14ac:dyDescent="0.35">
      <c r="A27" s="3" t="s">
        <v>16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15.75" x14ac:dyDescent="0.25">
      <c r="A28" s="5"/>
      <c r="B28" s="6" t="s">
        <v>10</v>
      </c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5.75" x14ac:dyDescent="0.25">
      <c r="A29" s="5"/>
      <c r="B29" s="39" t="s">
        <v>35</v>
      </c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16.5" thickBo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ht="16.5" customHeight="1" thickBot="1" x14ac:dyDescent="0.3">
      <c r="A31" s="4"/>
      <c r="B31" s="63" t="s">
        <v>1</v>
      </c>
      <c r="C31" s="63" t="s">
        <v>2</v>
      </c>
      <c r="D31" s="65" t="s">
        <v>0</v>
      </c>
      <c r="E31" s="66"/>
      <c r="F31" s="67" t="s">
        <v>5</v>
      </c>
      <c r="G31" s="68"/>
      <c r="H31" s="4"/>
      <c r="I31" s="4"/>
      <c r="J31" s="4"/>
      <c r="K31" s="4"/>
      <c r="L31" s="4"/>
    </row>
    <row r="32" spans="1:12" ht="16.5" thickBot="1" x14ac:dyDescent="0.3">
      <c r="A32" s="4"/>
      <c r="B32" s="64"/>
      <c r="C32" s="64"/>
      <c r="D32" s="24" t="s">
        <v>3</v>
      </c>
      <c r="E32" s="29" t="s">
        <v>4</v>
      </c>
      <c r="F32" s="23" t="s">
        <v>3</v>
      </c>
      <c r="G32" s="34" t="s">
        <v>4</v>
      </c>
      <c r="H32" s="4"/>
      <c r="I32" s="4"/>
      <c r="J32" s="4"/>
      <c r="K32" s="4"/>
      <c r="L32" s="4"/>
    </row>
    <row r="33" spans="1:12" ht="16.5" thickBot="1" x14ac:dyDescent="0.3">
      <c r="A33" s="4"/>
      <c r="B33" s="26">
        <v>176</v>
      </c>
      <c r="C33" s="13">
        <v>4400</v>
      </c>
      <c r="D33" s="32">
        <v>0.8</v>
      </c>
      <c r="E33" s="30">
        <v>0.6</v>
      </c>
      <c r="F33" s="37">
        <f>C33*D33</f>
        <v>3520</v>
      </c>
      <c r="G33" s="35">
        <f>C33*E33</f>
        <v>2640</v>
      </c>
      <c r="H33" s="12"/>
      <c r="I33" s="12"/>
      <c r="J33" s="4"/>
      <c r="K33" s="4"/>
      <c r="L33" s="4"/>
    </row>
    <row r="34" spans="1:12" ht="16.5" thickBot="1" x14ac:dyDescent="0.3">
      <c r="A34" s="4"/>
      <c r="B34" s="27">
        <v>264</v>
      </c>
      <c r="C34" s="13">
        <v>6600</v>
      </c>
      <c r="D34" s="32">
        <v>0.5</v>
      </c>
      <c r="E34" s="30">
        <v>0.4</v>
      </c>
      <c r="F34" s="37">
        <f>(C34-C33)*D34+F33</f>
        <v>4620</v>
      </c>
      <c r="G34" s="35">
        <f>(C34-C33)*E34+G33</f>
        <v>3520</v>
      </c>
      <c r="H34" s="12"/>
      <c r="I34" s="12"/>
      <c r="J34" s="4"/>
      <c r="K34" s="4"/>
      <c r="L34" s="4"/>
    </row>
    <row r="35" spans="1:12" ht="16.5" thickBot="1" x14ac:dyDescent="0.3">
      <c r="A35" s="4"/>
      <c r="B35" s="27">
        <v>352</v>
      </c>
      <c r="C35" s="13">
        <v>8800</v>
      </c>
      <c r="D35" s="32">
        <v>0.45</v>
      </c>
      <c r="E35" s="30">
        <v>0.35</v>
      </c>
      <c r="F35" s="37">
        <f t="shared" ref="F35" si="0">(C35-C34)*D35+F34</f>
        <v>5610</v>
      </c>
      <c r="G35" s="35">
        <f t="shared" ref="G35" si="1">(C35-C34)*E35+G34</f>
        <v>4290</v>
      </c>
      <c r="H35" s="12"/>
      <c r="I35" s="12"/>
      <c r="J35" s="12"/>
      <c r="K35" s="4"/>
      <c r="L35" s="4"/>
    </row>
    <row r="36" spans="1:12" ht="16.5" thickBot="1" x14ac:dyDescent="0.3">
      <c r="A36" s="4"/>
      <c r="B36" s="28">
        <v>1760</v>
      </c>
      <c r="C36" s="25" t="s">
        <v>23</v>
      </c>
      <c r="D36" s="33">
        <v>0.3</v>
      </c>
      <c r="E36" s="31">
        <v>0.25</v>
      </c>
      <c r="F36" s="38">
        <v>10551</v>
      </c>
      <c r="G36" s="36">
        <v>10551</v>
      </c>
      <c r="H36" s="12"/>
      <c r="I36" s="12"/>
      <c r="J36" s="12"/>
      <c r="K36" s="4"/>
      <c r="L36" s="4"/>
    </row>
    <row r="37" spans="1:12" ht="9" customHeight="1" x14ac:dyDescent="0.25">
      <c r="A37" s="4"/>
      <c r="B37" s="4"/>
      <c r="D37" s="4"/>
      <c r="E37" s="4"/>
      <c r="F37" s="4"/>
      <c r="G37" s="4"/>
      <c r="H37" s="4"/>
      <c r="I37" s="12"/>
      <c r="J37" s="4"/>
      <c r="K37" s="4"/>
      <c r="L37" s="4"/>
    </row>
    <row r="38" spans="1:12" ht="27.75" customHeight="1" x14ac:dyDescent="0.25">
      <c r="A38" s="4"/>
      <c r="B38" s="61" t="s">
        <v>30</v>
      </c>
      <c r="C38" s="61"/>
      <c r="D38" s="61"/>
      <c r="E38" s="61"/>
      <c r="F38" s="61"/>
      <c r="G38" s="61"/>
      <c r="H38" s="4"/>
      <c r="I38" s="12"/>
      <c r="J38" s="4"/>
      <c r="K38" s="4"/>
      <c r="L38" s="4"/>
    </row>
    <row r="39" spans="1:12" ht="15.75" x14ac:dyDescent="0.25">
      <c r="A39" s="4"/>
      <c r="B39" s="4"/>
      <c r="D39" s="4"/>
      <c r="E39" s="4"/>
      <c r="F39" s="4"/>
      <c r="G39" s="4"/>
      <c r="H39" s="4"/>
      <c r="I39" s="12"/>
      <c r="J39" s="4"/>
      <c r="K39" s="4"/>
      <c r="L39" s="4"/>
    </row>
    <row r="40" spans="1:12" ht="20.25" x14ac:dyDescent="0.3">
      <c r="A40" s="43" t="s">
        <v>31</v>
      </c>
      <c r="B40" s="43"/>
      <c r="C40" s="43"/>
      <c r="D40" s="43"/>
      <c r="E40" s="43"/>
      <c r="F40" s="43"/>
      <c r="G40" s="43"/>
      <c r="H40" s="4"/>
      <c r="I40" s="4"/>
      <c r="J40" s="4"/>
      <c r="K40" s="4"/>
      <c r="L40" s="4"/>
    </row>
    <row r="41" spans="1:12" customFormat="1" ht="6" customHeight="1" thickBot="1" x14ac:dyDescent="0.25"/>
    <row r="42" spans="1:12" ht="15" customHeight="1" x14ac:dyDescent="0.25">
      <c r="A42" s="4"/>
      <c r="B42" s="47" t="s">
        <v>20</v>
      </c>
      <c r="C42" s="48"/>
      <c r="D42" s="48"/>
      <c r="E42" s="49"/>
      <c r="F42" s="4"/>
      <c r="G42" s="4"/>
      <c r="H42" s="4"/>
      <c r="I42" s="4"/>
      <c r="J42" s="4"/>
      <c r="K42" s="4"/>
      <c r="L42" s="4"/>
    </row>
    <row r="43" spans="1:12" ht="15" customHeight="1" thickBot="1" x14ac:dyDescent="0.3">
      <c r="A43" s="4"/>
      <c r="B43" s="50"/>
      <c r="C43" s="51"/>
      <c r="D43" s="51"/>
      <c r="E43" s="52"/>
      <c r="F43" s="4"/>
      <c r="G43" s="4"/>
      <c r="H43" s="4"/>
      <c r="I43" s="4"/>
      <c r="J43" s="4"/>
      <c r="K43" s="7"/>
      <c r="L43" s="4"/>
    </row>
    <row r="44" spans="1:12" ht="30.75" customHeight="1" thickBot="1" x14ac:dyDescent="0.3">
      <c r="A44" s="4"/>
      <c r="B44" s="55" t="s">
        <v>12</v>
      </c>
      <c r="C44" s="70" t="s">
        <v>22</v>
      </c>
      <c r="D44" s="71"/>
      <c r="E44" s="18"/>
      <c r="F44" s="4"/>
      <c r="G44" s="4"/>
      <c r="H44" s="4"/>
      <c r="I44" s="4"/>
      <c r="J44" s="4"/>
      <c r="K44" s="4"/>
      <c r="L44" s="4"/>
    </row>
    <row r="45" spans="1:12" ht="16.5" thickBot="1" x14ac:dyDescent="0.3">
      <c r="A45" s="4"/>
      <c r="B45" s="56"/>
      <c r="C45" s="53" t="s">
        <v>6</v>
      </c>
      <c r="D45" s="54"/>
      <c r="E45" s="18"/>
      <c r="F45" s="4"/>
      <c r="G45" s="4"/>
      <c r="H45" s="4"/>
      <c r="I45" s="4"/>
      <c r="J45" s="4"/>
      <c r="K45" s="4"/>
      <c r="L45" s="4"/>
    </row>
    <row r="46" spans="1:12" ht="16.5" thickBot="1" x14ac:dyDescent="0.3">
      <c r="A46" s="4"/>
      <c r="B46" s="57"/>
      <c r="C46" s="58" t="s">
        <v>21</v>
      </c>
      <c r="D46" s="59"/>
      <c r="E46" s="18"/>
      <c r="F46" s="4"/>
      <c r="G46" s="8"/>
      <c r="H46" s="4"/>
      <c r="I46" s="4"/>
      <c r="J46" s="4"/>
      <c r="K46" s="4"/>
      <c r="L46" s="4"/>
    </row>
    <row r="47" spans="1:12" ht="19.5" thickBot="1" x14ac:dyDescent="0.35">
      <c r="A47" s="4"/>
      <c r="B47" s="9" t="s">
        <v>13</v>
      </c>
      <c r="C47" s="40" t="s">
        <v>11</v>
      </c>
      <c r="D47" s="41"/>
      <c r="E47" s="69">
        <f>IFERROR(IF(E46&gt;=6,IF(AND($E$45&lt;=28,$E$45&gt;0),IF($E$44&lt;C33,$E$44*E33,IF(E44&lt;C34,G33+(E44-C33)*E34,IF(E44&lt;C35,G34+(E44-C34)*E35,IF(E44&lt;33840,G35+(E44-C35)*E36,G36)))),IF($E$45&gt;28,IF($E$44&lt;C33,$E$44*D33,IF(E44&lt;C34,F33+(E44-C33)*D34,IF(E44&lt;C35,F34+(E44-C34)*D35,IF(E44&lt;25266.67,F35+(E44-C35)*D36,F36)))),0)),0),"")</f>
        <v>0</v>
      </c>
      <c r="F47" s="4"/>
      <c r="G47" s="4"/>
      <c r="H47" s="4"/>
      <c r="I47" s="4"/>
      <c r="J47" s="4"/>
      <c r="K47" s="4"/>
      <c r="L47" s="4"/>
    </row>
    <row r="48" spans="1:12" ht="15.75" x14ac:dyDescent="0.25">
      <c r="E48" s="2"/>
      <c r="G48" s="4"/>
      <c r="I48" s="4"/>
      <c r="J48" s="4"/>
    </row>
    <row r="49" spans="1:10" ht="20.25" x14ac:dyDescent="0.3">
      <c r="A49" s="42" t="s">
        <v>32</v>
      </c>
      <c r="B49" s="42"/>
      <c r="C49" s="42"/>
      <c r="D49" s="42"/>
      <c r="E49" s="42"/>
      <c r="F49" s="42"/>
      <c r="G49" s="42"/>
      <c r="I49" s="4"/>
      <c r="J49" s="4"/>
    </row>
    <row r="50" spans="1:10" customFormat="1" ht="7.5" customHeight="1" thickBot="1" x14ac:dyDescent="0.3">
      <c r="I50" s="4"/>
      <c r="J50" s="4"/>
    </row>
    <row r="51" spans="1:10" ht="15" customHeight="1" x14ac:dyDescent="0.25">
      <c r="B51" s="47" t="s">
        <v>20</v>
      </c>
      <c r="C51" s="48"/>
      <c r="D51" s="48"/>
      <c r="E51" s="48"/>
      <c r="F51" s="49"/>
      <c r="G51" s="4"/>
      <c r="I51" s="4"/>
      <c r="J51" s="4"/>
    </row>
    <row r="52" spans="1:10" ht="15.75" customHeight="1" thickBot="1" x14ac:dyDescent="0.3">
      <c r="B52" s="50"/>
      <c r="C52" s="51"/>
      <c r="D52" s="51"/>
      <c r="E52" s="51"/>
      <c r="F52" s="52"/>
      <c r="G52" s="4"/>
    </row>
    <row r="53" spans="1:10" ht="21" customHeight="1" thickBot="1" x14ac:dyDescent="0.3">
      <c r="B53" s="44" t="s">
        <v>12</v>
      </c>
      <c r="C53" s="45"/>
      <c r="D53" s="45"/>
      <c r="E53" s="46"/>
      <c r="F53" s="21" t="s">
        <v>13</v>
      </c>
    </row>
    <row r="54" spans="1:10" s="14" customFormat="1" ht="31.5" customHeight="1" thickBot="1" x14ac:dyDescent="0.3">
      <c r="B54" s="15" t="s">
        <v>18</v>
      </c>
      <c r="C54" s="16" t="s">
        <v>19</v>
      </c>
      <c r="D54" s="16" t="s">
        <v>6</v>
      </c>
      <c r="E54" s="17" t="s">
        <v>21</v>
      </c>
      <c r="F54" s="20" t="s">
        <v>11</v>
      </c>
    </row>
    <row r="55" spans="1:10" ht="19.5" thickBot="1" x14ac:dyDescent="0.35">
      <c r="B55" s="22"/>
      <c r="C55" s="18"/>
      <c r="D55" s="18"/>
      <c r="E55" s="18"/>
      <c r="F55" s="10">
        <f>IFERROR(IF($E55&gt;=6,IF(AND($D55&lt;=28,$D55&gt;0),IF($C55&lt;$C$33,$C55*$E$33,IF($C55&lt;$C$34,$G$33+($C55-$C$33)*$E$34,IF($C55&lt;$C$35,$G$34+($C55-$C$34)*$E$35,IF($C55&lt;33840,$G$35+($C55-$C$35)*$E$36,$G$36)))),IF($D55&gt;28,IF($C55&lt;$C$33,$C55*$D$33,IF($C55&lt;$C$34,$F$33+($C55-$C$33)*$D$34,IF($C55&lt;$C$35,$F$34+($C55-$C$34)*$D$35,IF($C55&lt;25266.67,$F$35+($C55-$C$35)*$D$36,$F$36)))),0)),0),"")</f>
        <v>0</v>
      </c>
    </row>
    <row r="56" spans="1:10" ht="19.5" thickBot="1" x14ac:dyDescent="0.35">
      <c r="B56" s="22"/>
      <c r="C56" s="18"/>
      <c r="D56" s="18"/>
      <c r="E56" s="18"/>
      <c r="F56" s="10">
        <f>IFERROR(IF($E56&gt;=6,IF($D56&lt;28,IF($C56&lt;$C$33,$C56*$E$33,IF($C56&lt;$C$34,$G$33+($C56-$C$33)*$E$34,IF($C56&lt;$C$35,$G$34+($C56-$C$34)*$E$35,IF($C56&lt;$C$36,$G$35+($C56-$C$35)*$E$36,$G$36+($C56-$C$36)*$E$36)))),IF($C56&lt;$C$33,$C56*$D$33,IF($C56&lt;$C$34,$F$33+($C56-$C$33)*$D$34,IF($C56&lt;$C$35,$F$34+($C56-$C$34)*$D$35,IF($C56&lt;$C$36,$F$35+($C56-$C$35)*$D$36,$F$36+($C56-$C$36)*$D$36))))),0),"")</f>
        <v>0</v>
      </c>
    </row>
    <row r="57" spans="1:10" ht="19.5" thickBot="1" x14ac:dyDescent="0.35">
      <c r="B57" s="22"/>
      <c r="C57" s="18"/>
      <c r="D57" s="18"/>
      <c r="E57" s="18"/>
      <c r="F57" s="10">
        <f>IFERROR(IF($E57&gt;=6,IF($D57&lt;28,IF($C57&lt;$C$33,$C57*$E$33,IF($C57&lt;$C$34,$G$33+($C57-$C$33)*$E$34,IF($C57&lt;$C$35,$G$34+($C57-$C$34)*$E$35,IF($C57&lt;$C$36,$G$35+($C57-$C$35)*$E$36,$G$36+($C57-$C$36)*$E$36)))),IF($C57&lt;$C$33,$C57*$D$33,IF($C57&lt;$C$34,$F$33+($C57-$C$33)*$D$34,IF($C57&lt;$C$35,$F$34+($C57-$C$34)*$D$35,IF($C57&lt;$C$36,$F$35+($C57-$C$35)*$D$36,$F$36+($C57-$C$36)*$D$36))))),0),"")</f>
        <v>0</v>
      </c>
    </row>
    <row r="58" spans="1:10" ht="19.5" thickBot="1" x14ac:dyDescent="0.35">
      <c r="B58" s="22"/>
      <c r="C58" s="18"/>
      <c r="D58" s="18"/>
      <c r="E58" s="18"/>
      <c r="F58" s="10">
        <f>IFERROR(IF($E58&gt;=6,IF($D58&lt;28,IF($C58&lt;$C$33,$C58*$E$33,IF($C58&lt;$C$34,$G$33+($C58-$C$33)*$E$34,IF($C58&lt;$C$35,$G$34+($C58-$C$34)*$E$35,IF($C58&lt;$C$36,$G$35+($C58-$C$35)*$E$36,$G$36+($C58-$C$36)*$E$36)))),IF($C58&lt;$C$33,$C58*$D$33,IF($C58&lt;$C$34,$F$33+($C58-$C$33)*$D$34,IF($C58&lt;$C$35,$F$34+($C58-$C$34)*$D$35,IF($C58&lt;$C$36,$F$35+($C58-$C$35)*$D$36,$F$36+($C58-$C$36)*$D$36))))),0),"")</f>
        <v>0</v>
      </c>
    </row>
    <row r="59" spans="1:10" ht="19.5" thickBot="1" x14ac:dyDescent="0.35">
      <c r="B59" s="22"/>
      <c r="C59" s="18"/>
      <c r="D59" s="18"/>
      <c r="E59" s="18"/>
      <c r="F59" s="10">
        <f>IFERROR(IF($E59&gt;=6,IF($D59&lt;28,IF($C59&lt;$C$33,$C59*$E$33,IF($C59&lt;$C$34,$G$33+($C59-$C$33)*$E$34,IF($C59&lt;$C$35,$G$34+($C59-$C$34)*$E$35,IF($C59&lt;$C$36,$G$35+($C59-$C$35)*$E$36,$G$36+($C59-$C$36)*$E$36)))),IF($C59&lt;$C$33,$C59*$D$33,IF($C59&lt;$C$34,$F$33+($C59-$C$33)*$D$34,IF($C59&lt;$C$35,$F$34+($C59-$C$34)*$D$35,IF($C59&lt;$C$36,$F$35+($C59-$C$35)*$D$36,$F$36+($C59-$C$36)*$D$36))))),0),"")</f>
        <v>0</v>
      </c>
    </row>
    <row r="60" spans="1:10" ht="19.5" thickBot="1" x14ac:dyDescent="0.35">
      <c r="B60" s="22"/>
      <c r="C60" s="18"/>
      <c r="D60" s="18"/>
      <c r="E60" s="18"/>
      <c r="F60" s="10">
        <f>IFERROR(IF($E60&gt;=6,IF($D60&lt;28,IF($C60&lt;$C$33,$C60*$E$33,IF($C60&lt;$C$34,$G$33+($C60-$C$33)*$E$34,IF($C60&lt;$C$35,$G$34+($C60-$C$34)*$E$35,IF($C60&lt;$C$36,$G$35+($C60-$C$35)*$E$36,$G$36+($C60-$C$36)*$E$36)))),IF($C60&lt;$C$33,$C60*$D$33,IF($C60&lt;$C$34,$F$33+($C60-$C$33)*$D$34,IF($C60&lt;$C$35,$F$34+($C60-$C$34)*$D$35,IF($C60&lt;$C$36,$F$35+($C60-$C$35)*$D$36,$F$36+($C60-$C$36)*$D$36))))),0),"")</f>
        <v>0</v>
      </c>
    </row>
    <row r="61" spans="1:10" ht="19.5" thickBot="1" x14ac:dyDescent="0.35">
      <c r="B61" s="22"/>
      <c r="C61" s="18"/>
      <c r="D61" s="18"/>
      <c r="E61" s="18"/>
      <c r="F61" s="10">
        <f>IFERROR(IF($E61&gt;=6,IF($D61&lt;28,IF($C61&lt;$C$33,$C61*$E$33,IF($C61&lt;$C$34,$G$33+($C61-$C$33)*$E$34,IF($C61&lt;$C$35,$G$34+($C61-$C$34)*$E$35,IF($C61&lt;$C$36,$G$35+($C61-$C$35)*$E$36,$G$36+($C61-$C$36)*$E$36)))),IF($C61&lt;$C$33,$C61*$D$33,IF($C61&lt;$C$34,$F$33+($C61-$C$33)*$D$34,IF($C61&lt;$C$35,$F$34+($C61-$C$34)*$D$35,IF($C61&lt;$C$36,$F$35+($C61-$C$35)*$D$36,$F$36+($C61-$C$36)*$D$36))))),0),"")</f>
        <v>0</v>
      </c>
    </row>
    <row r="62" spans="1:10" ht="19.5" thickBot="1" x14ac:dyDescent="0.35">
      <c r="B62" s="22"/>
      <c r="C62" s="18"/>
      <c r="D62" s="18"/>
      <c r="E62" s="18"/>
      <c r="F62" s="10">
        <f>IFERROR(IF($E62&gt;=6,IF($D62&lt;28,IF($C62&lt;$C$33,$C62*$E$33,IF($C62&lt;$C$34,$G$33+($C62-$C$33)*$E$34,IF($C62&lt;$C$35,$G$34+($C62-$C$34)*$E$35,IF($C62&lt;$C$36,$G$35+($C62-$C$35)*$E$36,$G$36+($C62-$C$36)*$E$36)))),IF($C62&lt;$C$33,$C62*$D$33,IF($C62&lt;$C$34,$F$33+($C62-$C$33)*$D$34,IF($C62&lt;$C$35,$F$34+($C62-$C$34)*$D$35,IF($C62&lt;$C$36,$F$35+($C62-$C$35)*$D$36,$F$36+($C62-$C$36)*$D$36))))),0),"")</f>
        <v>0</v>
      </c>
    </row>
    <row r="63" spans="1:10" ht="19.5" thickBot="1" x14ac:dyDescent="0.35">
      <c r="B63" s="22"/>
      <c r="C63" s="18"/>
      <c r="D63" s="18"/>
      <c r="E63" s="18"/>
      <c r="F63" s="10">
        <f>IFERROR(IF($E63&gt;=6,IF($D63&lt;28,IF($C63&lt;$C$33,$C63*$E$33,IF($C63&lt;$C$34,$G$33+($C63-$C$33)*$E$34,IF($C63&lt;$C$35,$G$34+($C63-$C$34)*$E$35,IF($C63&lt;$C$36,$G$35+($C63-$C$35)*$E$36,$G$36+($C63-$C$36)*$E$36)))),IF($C63&lt;$C$33,$C63*$D$33,IF($C63&lt;$C$34,$F$33+($C63-$C$33)*$D$34,IF($C63&lt;$C$35,$F$34+($C63-$C$34)*$D$35,IF($C63&lt;$C$36,$F$35+($C63-$C$35)*$D$36,$F$36+($C63-$C$36)*$D$36))))),0),"")</f>
        <v>0</v>
      </c>
    </row>
    <row r="64" spans="1:10" ht="19.5" thickBot="1" x14ac:dyDescent="0.35">
      <c r="B64" s="22"/>
      <c r="C64" s="18"/>
      <c r="D64" s="18"/>
      <c r="E64" s="18"/>
      <c r="F64" s="10">
        <f>IFERROR(IF($E64&gt;=6,IF($D64&lt;28,IF($C64&lt;$C$33,$C64*$E$33,IF($C64&lt;$C$34,$G$33+($C64-$C$33)*$E$34,IF($C64&lt;$C$35,$G$34+($C64-$C$34)*$E$35,IF($C64&lt;$C$36,$G$35+($C64-$C$35)*$E$36,$G$36+($C64-$C$36)*$E$36)))),IF($C64&lt;$C$33,$C64*$D$33,IF($C64&lt;$C$34,$F$33+($C64-$C$33)*$D$34,IF($C64&lt;$C$35,$F$34+($C64-$C$34)*$D$35,IF($C64&lt;$C$36,$F$35+($C64-$C$35)*$D$36,$F$36+($C64-$C$36)*$D$36))))),0),"")</f>
        <v>0</v>
      </c>
    </row>
  </sheetData>
  <sheetProtection algorithmName="SHA-512" hashValue="OCD1/NhZdNwQRoP9G41qCBx+UgmbYRXRgtj/HezRS83IDwSbFJgU327at3/2qctSyEotFF3/5vHUMbZ5ddaLUw==" saltValue="S7RSkgvE8gDIpBAvXuDFRg==" spinCount="100000" sheet="1" objects="1" scenarios="1"/>
  <mergeCells count="19">
    <mergeCell ref="A7:G8"/>
    <mergeCell ref="B22:G22"/>
    <mergeCell ref="B25:G25"/>
    <mergeCell ref="B38:G38"/>
    <mergeCell ref="B42:E43"/>
    <mergeCell ref="B31:B32"/>
    <mergeCell ref="C31:C32"/>
    <mergeCell ref="D31:E31"/>
    <mergeCell ref="F31:G31"/>
    <mergeCell ref="B16:G16"/>
    <mergeCell ref="C47:D47"/>
    <mergeCell ref="A49:G49"/>
    <mergeCell ref="A40:G40"/>
    <mergeCell ref="B53:E53"/>
    <mergeCell ref="B51:F52"/>
    <mergeCell ref="C44:D44"/>
    <mergeCell ref="C45:D45"/>
    <mergeCell ref="B44:B46"/>
    <mergeCell ref="C46:D46"/>
  </mergeCells>
  <pageMargins left="0.7" right="0.7" top="0.75" bottom="0.75" header="0.3" footer="0.3"/>
  <pageSetup paperSize="9" orientation="portrait" horizontalDpi="4294967294" verticalDpi="4294967294" r:id="rId1"/>
  <rowBreaks count="1" manualBreakCount="1">
    <brk id="3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2020-03-17T11:07:01Z</dcterms:modified>
</cp:coreProperties>
</file>